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-srv\Moshaver\Nezarat\Bakhshname-Yekparche\1400\"/>
    </mc:Choice>
  </mc:AlternateContent>
  <bookViews>
    <workbookView xWindow="0" yWindow="0" windowWidth="9060" windowHeight="6780"/>
  </bookViews>
  <sheets>
    <sheet name="تعدد پیمان" sheetId="9" r:id="rId1"/>
  </sheets>
  <definedNames>
    <definedName name="_xlnm.Print_Area" localSheetId="0">'تعدد پیمان'!$A$2:$K$25</definedName>
    <definedName name="_xlnm.Print_Titles" localSheetId="0">'تعدد پیمان'!$2:$5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9" l="1"/>
  <c r="J22" i="9"/>
  <c r="J23" i="9"/>
  <c r="J24" i="9"/>
  <c r="J25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6" i="9"/>
  <c r="H20" i="9"/>
  <c r="H21" i="9"/>
  <c r="H22" i="9"/>
  <c r="H23" i="9"/>
  <c r="H24" i="9"/>
  <c r="H25" i="9"/>
  <c r="J20" i="9" l="1"/>
  <c r="I27" i="9" l="1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H13" i="9" l="1"/>
  <c r="J13" i="9" s="1"/>
  <c r="H11" i="9"/>
  <c r="J11" i="9" s="1"/>
  <c r="H14" i="9"/>
  <c r="J14" i="9" s="1"/>
  <c r="H12" i="9"/>
  <c r="J12" i="9" s="1"/>
  <c r="H7" i="9"/>
  <c r="J7" i="9" s="1"/>
  <c r="H15" i="9"/>
  <c r="J15" i="9" s="1"/>
  <c r="H8" i="9"/>
  <c r="J8" i="9" s="1"/>
  <c r="H16" i="9"/>
  <c r="J16" i="9" s="1"/>
  <c r="H9" i="9"/>
  <c r="J9" i="9" s="1"/>
  <c r="H17" i="9"/>
  <c r="J17" i="9" s="1"/>
  <c r="H10" i="9"/>
  <c r="J10" i="9" s="1"/>
  <c r="H18" i="9"/>
  <c r="J18" i="9" s="1"/>
  <c r="H6" i="9"/>
  <c r="J6" i="9" s="1"/>
  <c r="H19" i="9"/>
  <c r="J19" i="9" s="1"/>
  <c r="K8" i="9" l="1"/>
  <c r="K9" i="9"/>
  <c r="K20" i="9" l="1"/>
  <c r="K17" i="9"/>
  <c r="K21" i="9"/>
  <c r="K13" i="9"/>
  <c r="K25" i="9"/>
  <c r="K24" i="9"/>
  <c r="K16" i="9"/>
  <c r="K12" i="9"/>
  <c r="K10" i="9" l="1"/>
  <c r="K11" i="9"/>
  <c r="K15" i="9"/>
  <c r="K7" i="9"/>
  <c r="K14" i="9" l="1"/>
  <c r="K23" i="9"/>
  <c r="K19" i="9"/>
  <c r="K6" i="9"/>
  <c r="K22" i="9" l="1"/>
  <c r="K18" i="9"/>
</calcChain>
</file>

<file path=xl/sharedStrings.xml><?xml version="1.0" encoding="utf-8"?>
<sst xmlns="http://schemas.openxmlformats.org/spreadsheetml/2006/main" count="21" uniqueCount="21">
  <si>
    <t>پروژه</t>
  </si>
  <si>
    <t>ضریب ویژگی</t>
  </si>
  <si>
    <t>فرضیات پروژه</t>
  </si>
  <si>
    <t>حق‌الزحمه نظارت</t>
  </si>
  <si>
    <t>مبلغ پیمان</t>
  </si>
  <si>
    <t>مدت پیمان</t>
  </si>
  <si>
    <t>n</t>
  </si>
  <si>
    <t>درصد  نظارت از اجرا قدیم</t>
  </si>
  <si>
    <t>درصد  نظارت از اجرا جدید</t>
  </si>
  <si>
    <t>ضریب وزنی مبلغ پیمان</t>
  </si>
  <si>
    <t>ضریب تعدد پیمان</t>
  </si>
  <si>
    <t>ضریب کاهشی</t>
  </si>
  <si>
    <t>ضریب منطقه اصلاح شده</t>
  </si>
  <si>
    <t>تعداد پیمان</t>
  </si>
  <si>
    <t>تعداد پیمان‌ها را در اینجا وارد کنید</t>
  </si>
  <si>
    <t>فرضیات پروژه‌ها را اینجا وارد کنید</t>
  </si>
  <si>
    <t>مبلغ پیمان (هزار ریال)</t>
  </si>
  <si>
    <t>جمع حق‌الزحمه نظارت (هزار ریال)</t>
  </si>
  <si>
    <t>حق‌الزحمه نظارت با اعمال ضریب کاهشی (هزار ریال)</t>
  </si>
  <si>
    <t>محاسبه ضریب کاهشی ناشی از تعدد</t>
  </si>
  <si>
    <t>جدول راهنمای محاسبه ضریب کاهشی تعدد پیمان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</si>
</sst>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_);\(#,##0.000\)"/>
  </numFmts>
  <fonts count="14">
    <font>
      <sz val="12"/>
      <color theme="1"/>
      <name val="B Nazanin"/>
      <family val="2"/>
    </font>
    <font>
      <sz val="14"/>
      <color theme="1"/>
      <name val="B Titr"/>
      <charset val="178"/>
    </font>
    <font>
      <sz val="11"/>
      <color theme="1"/>
      <name val="B Titr"/>
      <charset val="178"/>
    </font>
    <font>
      <sz val="11"/>
      <name val="B Titr"/>
      <charset val="178"/>
    </font>
    <font>
      <b/>
      <sz val="18"/>
      <color theme="1"/>
      <name val="B Mitra"/>
      <charset val="178"/>
    </font>
    <font>
      <b/>
      <sz val="16"/>
      <color theme="1"/>
      <name val="B Mitra"/>
      <charset val="178"/>
    </font>
    <font>
      <sz val="18"/>
      <color theme="1"/>
      <name val="Times New Roman"/>
      <family val="1"/>
    </font>
    <font>
      <b/>
      <sz val="16"/>
      <color rgb="FFFFFF00"/>
      <name val="B Nazanin"/>
      <charset val="178"/>
    </font>
    <font>
      <b/>
      <sz val="20"/>
      <color rgb="FFFFFF00"/>
      <name val="B Nazanin"/>
      <charset val="178"/>
    </font>
    <font>
      <sz val="14"/>
      <name val="B Titr"/>
      <charset val="178"/>
    </font>
    <font>
      <b/>
      <sz val="16"/>
      <name val="B Mitra"/>
      <charset val="178"/>
    </font>
    <font>
      <b/>
      <sz val="16"/>
      <name val="B Nazanin"/>
      <charset val="178"/>
    </font>
    <font>
      <sz val="16"/>
      <color rgb="FFFF0000"/>
      <name val="B Titr"/>
      <charset val="178"/>
    </font>
    <font>
      <b/>
      <sz val="16"/>
      <color rgb="FF002060"/>
      <name val="B Tit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37" fontId="5" fillId="2" borderId="1" xfId="0" applyNumberFormat="1" applyFont="1" applyFill="1" applyBorder="1" applyAlignment="1" applyProtection="1">
      <alignment horizontal="center" vertical="center"/>
      <protection locked="0"/>
    </xf>
    <xf numFmtId="3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10" fontId="0" fillId="0" borderId="0" xfId="0" applyNumberFormat="1" applyProtection="1"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37" fontId="5" fillId="2" borderId="0" xfId="0" applyNumberFormat="1" applyFont="1" applyFill="1" applyBorder="1" applyAlignment="1" applyProtection="1">
      <alignment horizontal="center" vertical="center"/>
      <protection hidden="1"/>
    </xf>
    <xf numFmtId="39" fontId="5" fillId="2" borderId="0" xfId="0" applyNumberFormat="1" applyFont="1" applyFill="1" applyBorder="1" applyAlignment="1" applyProtection="1">
      <alignment horizontal="center" vertical="center"/>
      <protection hidden="1"/>
    </xf>
    <xf numFmtId="37" fontId="10" fillId="3" borderId="1" xfId="0" applyNumberFormat="1" applyFont="1" applyFill="1" applyBorder="1" applyAlignment="1" applyProtection="1">
      <alignment horizontal="center" vertical="center"/>
      <protection hidden="1"/>
    </xf>
    <xf numFmtId="164" fontId="10" fillId="3" borderId="1" xfId="0" applyNumberFormat="1" applyFont="1" applyFill="1" applyBorder="1" applyAlignment="1" applyProtection="1">
      <alignment horizontal="center" vertical="center"/>
      <protection hidden="1"/>
    </xf>
    <xf numFmtId="39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protection hidden="1"/>
    </xf>
    <xf numFmtId="37" fontId="11" fillId="2" borderId="0" xfId="0" applyNumberFormat="1" applyFont="1" applyFill="1" applyAlignment="1" applyProtection="1">
      <alignment vertical="center"/>
      <protection hidden="1"/>
    </xf>
    <xf numFmtId="39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  <color rgb="FFE4FFC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25</xdr:row>
      <xdr:rowOff>75483</xdr:rowOff>
    </xdr:from>
    <xdr:to>
      <xdr:col>5</xdr:col>
      <xdr:colOff>571501</xdr:colOff>
      <xdr:row>45</xdr:row>
      <xdr:rowOff>186372</xdr:rowOff>
    </xdr:to>
    <xdr:sp macro="" textlink="">
      <xdr:nvSpPr>
        <xdr:cNvPr id="2" name="Right Brace 1"/>
        <xdr:cNvSpPr/>
      </xdr:nvSpPr>
      <xdr:spPr>
        <a:xfrm rot="5400000">
          <a:off x="12477165388" y="7504487"/>
          <a:ext cx="464675" cy="4112382"/>
        </a:xfrm>
        <a:prstGeom prst="rightBrace">
          <a:avLst>
            <a:gd name="adj1" fmla="val 31758"/>
            <a:gd name="adj2" fmla="val 50000"/>
          </a:avLst>
        </a:prstGeom>
        <a:ln w="38100"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612322</xdr:colOff>
      <xdr:row>25</xdr:row>
      <xdr:rowOff>95251</xdr:rowOff>
    </xdr:from>
    <xdr:to>
      <xdr:col>10</xdr:col>
      <xdr:colOff>54430</xdr:colOff>
      <xdr:row>46</xdr:row>
      <xdr:rowOff>176893</xdr:rowOff>
    </xdr:to>
    <xdr:sp macro="" textlink="">
      <xdr:nvSpPr>
        <xdr:cNvPr id="3" name="Down Arrow 2"/>
        <xdr:cNvSpPr/>
      </xdr:nvSpPr>
      <xdr:spPr>
        <a:xfrm rot="10800000">
          <a:off x="12472021391" y="9348108"/>
          <a:ext cx="666751" cy="625928"/>
        </a:xfrm>
        <a:prstGeom prst="downArrow">
          <a:avLst/>
        </a:prstGeom>
        <a:solidFill>
          <a:srgbClr val="92D05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rightToLeft="1" tabSelected="1" view="pageBreakPreview" topLeftCell="A2" zoomScale="70" zoomScaleNormal="25" zoomScaleSheetLayoutView="70" workbookViewId="0">
      <selection activeCell="L9" sqref="L9"/>
    </sheetView>
  </sheetViews>
  <sheetFormatPr defaultRowHeight="15"/>
  <cols>
    <col min="1" max="1" width="5.5546875" style="7" bestFit="1" customWidth="1"/>
    <col min="2" max="2" width="16" style="7" bestFit="1" customWidth="1"/>
    <col min="3" max="3" width="6.109375" style="7" customWidth="1"/>
    <col min="4" max="4" width="10.77734375" style="7" customWidth="1"/>
    <col min="5" max="5" width="7.33203125" style="7" customWidth="1"/>
    <col min="6" max="6" width="9.5546875" style="7" customWidth="1"/>
    <col min="7" max="7" width="14.77734375" style="7" customWidth="1"/>
    <col min="8" max="8" width="8.44140625" style="7" customWidth="1"/>
    <col min="9" max="9" width="8.109375" style="7" customWidth="1"/>
    <col min="10" max="10" width="6.109375" style="7" customWidth="1"/>
    <col min="11" max="11" width="13.88671875" style="7" customWidth="1"/>
    <col min="12" max="12" width="13" style="7" bestFit="1" customWidth="1"/>
    <col min="13" max="25" width="8.88671875" style="7"/>
    <col min="26" max="26" width="13.44140625" style="7" bestFit="1" customWidth="1"/>
    <col min="27" max="16384" width="8.88671875" style="7"/>
  </cols>
  <sheetData>
    <row r="1" spans="1:28" ht="22.5" hidden="1" customHeight="1">
      <c r="A1" s="3"/>
      <c r="B1" s="4"/>
      <c r="C1" s="4"/>
      <c r="D1" s="4"/>
      <c r="E1" s="4"/>
      <c r="F1" s="4"/>
      <c r="G1" s="4"/>
      <c r="H1" s="5"/>
      <c r="I1" s="5"/>
      <c r="J1" s="5"/>
      <c r="K1" s="6"/>
    </row>
    <row r="2" spans="1:28" ht="32.25">
      <c r="A2" s="23" t="s">
        <v>20</v>
      </c>
      <c r="B2" s="23"/>
      <c r="C2" s="23"/>
      <c r="D2" s="23"/>
      <c r="E2" s="23"/>
      <c r="F2" s="23"/>
      <c r="G2" s="22" t="s">
        <v>13</v>
      </c>
      <c r="H2" s="22"/>
      <c r="I2" s="22"/>
      <c r="J2" s="21">
        <v>14</v>
      </c>
      <c r="K2" s="21"/>
      <c r="L2" s="8" t="s">
        <v>14</v>
      </c>
    </row>
    <row r="3" spans="1:28" ht="28.5">
      <c r="A3" s="32" t="s">
        <v>2</v>
      </c>
      <c r="B3" s="32"/>
      <c r="C3" s="32"/>
      <c r="D3" s="32"/>
      <c r="E3" s="32"/>
      <c r="F3" s="32"/>
      <c r="G3" s="33" t="s">
        <v>3</v>
      </c>
      <c r="H3" s="33"/>
      <c r="I3" s="33"/>
      <c r="J3" s="33"/>
      <c r="K3" s="33"/>
    </row>
    <row r="4" spans="1:28" ht="22.5" customHeight="1">
      <c r="A4" s="26" t="s">
        <v>0</v>
      </c>
      <c r="B4" s="27" t="s">
        <v>16</v>
      </c>
      <c r="C4" s="28" t="s">
        <v>5</v>
      </c>
      <c r="D4" s="29" t="s">
        <v>12</v>
      </c>
      <c r="E4" s="29" t="s">
        <v>1</v>
      </c>
      <c r="F4" s="30" t="s">
        <v>6</v>
      </c>
      <c r="G4" s="24" t="s">
        <v>17</v>
      </c>
      <c r="H4" s="24" t="s">
        <v>10</v>
      </c>
      <c r="I4" s="24" t="s">
        <v>9</v>
      </c>
      <c r="J4" s="25" t="s">
        <v>11</v>
      </c>
      <c r="K4" s="24" t="s">
        <v>18</v>
      </c>
    </row>
    <row r="5" spans="1:28" ht="87.75" customHeight="1">
      <c r="A5" s="26"/>
      <c r="B5" s="27"/>
      <c r="C5" s="28"/>
      <c r="D5" s="29"/>
      <c r="E5" s="29"/>
      <c r="F5" s="30"/>
      <c r="G5" s="24"/>
      <c r="H5" s="24"/>
      <c r="I5" s="24"/>
      <c r="J5" s="25"/>
      <c r="K5" s="24"/>
      <c r="L5" s="8"/>
      <c r="Z5" s="7" t="s">
        <v>4</v>
      </c>
      <c r="AA5" s="7" t="s">
        <v>7</v>
      </c>
      <c r="AB5" s="7" t="s">
        <v>8</v>
      </c>
    </row>
    <row r="6" spans="1:28" ht="27.75">
      <c r="A6" s="9">
        <v>1</v>
      </c>
      <c r="B6" s="1">
        <v>10000000</v>
      </c>
      <c r="C6" s="1">
        <v>12</v>
      </c>
      <c r="D6" s="2">
        <v>1.6</v>
      </c>
      <c r="E6" s="2">
        <v>1</v>
      </c>
      <c r="F6" s="2">
        <v>1</v>
      </c>
      <c r="G6" s="15">
        <v>2466279</v>
      </c>
      <c r="H6" s="16">
        <f t="shared" ref="H6:H25" si="0">IF(B6=0,0,ROUND(VLOOKUP($J$2,G$27:I$125,3,0),3))</f>
        <v>0.35199999999999998</v>
      </c>
      <c r="I6" s="17">
        <f t="shared" ref="I6:I25" si="1">IF(B6=0,0,1-B6/SUM(B$6:B$25))</f>
        <v>0.9847560975609756</v>
      </c>
      <c r="J6" s="20">
        <f t="shared" ref="J6:J25" si="2">IF(B6=0,0,1-I6*H6)</f>
        <v>0.65336585365853661</v>
      </c>
      <c r="K6" s="15">
        <f>G6*J6</f>
        <v>1611382.484195122</v>
      </c>
      <c r="Z6" s="10">
        <v>10000000</v>
      </c>
      <c r="AA6" s="11">
        <v>0.25307091057778408</v>
      </c>
      <c r="AB6" s="11">
        <v>0.29221386504402591</v>
      </c>
    </row>
    <row r="7" spans="1:28" ht="27.75">
      <c r="A7" s="9">
        <v>2</v>
      </c>
      <c r="B7" s="1">
        <v>20000000</v>
      </c>
      <c r="C7" s="1">
        <v>14</v>
      </c>
      <c r="D7" s="2">
        <v>1.6</v>
      </c>
      <c r="E7" s="2">
        <v>1</v>
      </c>
      <c r="F7" s="2">
        <v>1</v>
      </c>
      <c r="G7" s="15">
        <v>4054342</v>
      </c>
      <c r="H7" s="16">
        <f t="shared" si="0"/>
        <v>0.35199999999999998</v>
      </c>
      <c r="I7" s="17">
        <f t="shared" si="1"/>
        <v>0.96951219512195119</v>
      </c>
      <c r="J7" s="20">
        <f t="shared" si="2"/>
        <v>0.6587317073170732</v>
      </c>
      <c r="K7" s="15">
        <f t="shared" ref="K7:K25" si="3">G7*J7</f>
        <v>2670723.627707317</v>
      </c>
      <c r="L7" s="8"/>
      <c r="Z7" s="10"/>
      <c r="AA7" s="11"/>
      <c r="AB7" s="11"/>
    </row>
    <row r="8" spans="1:28" ht="27.75">
      <c r="A8" s="9">
        <v>3</v>
      </c>
      <c r="B8" s="1">
        <v>15000000</v>
      </c>
      <c r="C8" s="1">
        <v>8</v>
      </c>
      <c r="D8" s="2">
        <v>1.6</v>
      </c>
      <c r="E8" s="2">
        <v>1</v>
      </c>
      <c r="F8" s="2">
        <v>1</v>
      </c>
      <c r="G8" s="15">
        <v>2848603</v>
      </c>
      <c r="H8" s="16">
        <f t="shared" si="0"/>
        <v>0.35199999999999998</v>
      </c>
      <c r="I8" s="17">
        <f t="shared" si="1"/>
        <v>0.97713414634146345</v>
      </c>
      <c r="J8" s="20">
        <f t="shared" si="2"/>
        <v>0.65604878048780491</v>
      </c>
      <c r="K8" s="15">
        <f t="shared" si="3"/>
        <v>1868822.5242439024</v>
      </c>
      <c r="L8" s="8"/>
      <c r="Z8" s="10"/>
      <c r="AA8" s="11"/>
      <c r="AB8" s="11"/>
    </row>
    <row r="9" spans="1:28" ht="27.75">
      <c r="A9" s="9">
        <v>4</v>
      </c>
      <c r="B9" s="1">
        <v>42000000</v>
      </c>
      <c r="C9" s="1">
        <v>12</v>
      </c>
      <c r="D9" s="2">
        <v>1.6</v>
      </c>
      <c r="E9" s="2">
        <v>1</v>
      </c>
      <c r="F9" s="2">
        <v>1</v>
      </c>
      <c r="G9" s="15">
        <v>6488704</v>
      </c>
      <c r="H9" s="16">
        <f t="shared" si="0"/>
        <v>0.35199999999999998</v>
      </c>
      <c r="I9" s="17">
        <f t="shared" si="1"/>
        <v>0.93597560975609762</v>
      </c>
      <c r="J9" s="20">
        <f t="shared" si="2"/>
        <v>0.67053658536585359</v>
      </c>
      <c r="K9" s="15">
        <f t="shared" si="3"/>
        <v>4350913.4236097559</v>
      </c>
      <c r="L9" s="8"/>
      <c r="Z9" s="10"/>
      <c r="AA9" s="11"/>
      <c r="AB9" s="11"/>
    </row>
    <row r="10" spans="1:28" ht="27.75">
      <c r="A10" s="9">
        <v>5</v>
      </c>
      <c r="B10" s="1">
        <v>33000000</v>
      </c>
      <c r="C10" s="1">
        <v>14</v>
      </c>
      <c r="D10" s="2">
        <v>1.6</v>
      </c>
      <c r="E10" s="2">
        <v>1</v>
      </c>
      <c r="F10" s="2">
        <v>1</v>
      </c>
      <c r="G10" s="15">
        <v>5755104</v>
      </c>
      <c r="H10" s="16">
        <f t="shared" si="0"/>
        <v>0.35199999999999998</v>
      </c>
      <c r="I10" s="17">
        <f t="shared" si="1"/>
        <v>0.94969512195121952</v>
      </c>
      <c r="J10" s="20">
        <f t="shared" si="2"/>
        <v>0.66570731707317077</v>
      </c>
      <c r="K10" s="15">
        <f t="shared" si="3"/>
        <v>3831214.8433170733</v>
      </c>
      <c r="L10" s="8"/>
      <c r="Z10" s="10"/>
      <c r="AA10" s="11"/>
      <c r="AB10" s="11"/>
    </row>
    <row r="11" spans="1:28" ht="27.75">
      <c r="A11" s="9">
        <v>6</v>
      </c>
      <c r="B11" s="1">
        <v>19000000</v>
      </c>
      <c r="C11" s="1">
        <v>8</v>
      </c>
      <c r="D11" s="2">
        <v>1.6</v>
      </c>
      <c r="E11" s="2">
        <v>1</v>
      </c>
      <c r="F11" s="2">
        <v>1</v>
      </c>
      <c r="G11" s="15">
        <v>3376057</v>
      </c>
      <c r="H11" s="16">
        <f t="shared" si="0"/>
        <v>0.35199999999999998</v>
      </c>
      <c r="I11" s="17">
        <f t="shared" si="1"/>
        <v>0.97103658536585369</v>
      </c>
      <c r="J11" s="20">
        <f t="shared" si="2"/>
        <v>0.65819512195121954</v>
      </c>
      <c r="K11" s="15">
        <f t="shared" si="3"/>
        <v>2222104.2488292684</v>
      </c>
      <c r="L11" s="8"/>
      <c r="Z11" s="10"/>
      <c r="AA11" s="11"/>
      <c r="AB11" s="11"/>
    </row>
    <row r="12" spans="1:28" ht="27.75">
      <c r="A12" s="9">
        <v>7</v>
      </c>
      <c r="B12" s="1">
        <v>100000000</v>
      </c>
      <c r="C12" s="1">
        <v>18</v>
      </c>
      <c r="D12" s="2">
        <v>1.6</v>
      </c>
      <c r="E12" s="2">
        <v>1</v>
      </c>
      <c r="F12" s="2">
        <v>1</v>
      </c>
      <c r="G12" s="15">
        <v>12107498</v>
      </c>
      <c r="H12" s="16">
        <f t="shared" si="0"/>
        <v>0.35199999999999998</v>
      </c>
      <c r="I12" s="17">
        <f t="shared" si="1"/>
        <v>0.84756097560975607</v>
      </c>
      <c r="J12" s="20">
        <f t="shared" si="2"/>
        <v>0.70165853658536581</v>
      </c>
      <c r="K12" s="15">
        <f t="shared" si="3"/>
        <v>8495329.3283902425</v>
      </c>
      <c r="L12" s="8"/>
      <c r="Z12" s="10"/>
      <c r="AA12" s="11"/>
      <c r="AB12" s="11"/>
    </row>
    <row r="13" spans="1:28" ht="27.75">
      <c r="A13" s="9">
        <v>8</v>
      </c>
      <c r="B13" s="1">
        <v>130000000</v>
      </c>
      <c r="C13" s="1">
        <v>16</v>
      </c>
      <c r="D13" s="2">
        <v>1.6</v>
      </c>
      <c r="E13" s="2">
        <v>1</v>
      </c>
      <c r="F13" s="2">
        <v>1</v>
      </c>
      <c r="G13" s="15">
        <v>13766266</v>
      </c>
      <c r="H13" s="16">
        <f t="shared" si="0"/>
        <v>0.35199999999999998</v>
      </c>
      <c r="I13" s="17">
        <f t="shared" si="1"/>
        <v>0.80182926829268286</v>
      </c>
      <c r="J13" s="20">
        <f t="shared" si="2"/>
        <v>0.71775609756097558</v>
      </c>
      <c r="K13" s="15">
        <f t="shared" si="3"/>
        <v>9880821.3621463403</v>
      </c>
      <c r="L13" s="8"/>
      <c r="Z13" s="10"/>
      <c r="AA13" s="11"/>
      <c r="AB13" s="11"/>
    </row>
    <row r="14" spans="1:28" ht="27.75">
      <c r="A14" s="9">
        <v>9</v>
      </c>
      <c r="B14" s="1">
        <v>10000000</v>
      </c>
      <c r="C14" s="1">
        <v>8</v>
      </c>
      <c r="D14" s="2">
        <v>1.6</v>
      </c>
      <c r="E14" s="2">
        <v>1</v>
      </c>
      <c r="F14" s="2">
        <v>1</v>
      </c>
      <c r="G14" s="15">
        <v>2186642</v>
      </c>
      <c r="H14" s="16">
        <f t="shared" si="0"/>
        <v>0.35199999999999998</v>
      </c>
      <c r="I14" s="17">
        <f t="shared" si="1"/>
        <v>0.9847560975609756</v>
      </c>
      <c r="J14" s="20">
        <f t="shared" si="2"/>
        <v>0.65336585365853661</v>
      </c>
      <c r="K14" s="15">
        <f t="shared" si="3"/>
        <v>1428677.2169756098</v>
      </c>
      <c r="L14" s="8"/>
      <c r="Z14" s="10"/>
      <c r="AA14" s="11"/>
      <c r="AB14" s="11"/>
    </row>
    <row r="15" spans="1:28" ht="27.75">
      <c r="A15" s="9">
        <v>10</v>
      </c>
      <c r="B15" s="1">
        <v>20000000</v>
      </c>
      <c r="C15" s="1">
        <v>6</v>
      </c>
      <c r="D15" s="2">
        <v>1.6</v>
      </c>
      <c r="E15" s="2">
        <v>1</v>
      </c>
      <c r="F15" s="2">
        <v>1</v>
      </c>
      <c r="G15" s="15">
        <v>3252370</v>
      </c>
      <c r="H15" s="16">
        <f t="shared" si="0"/>
        <v>0.35199999999999998</v>
      </c>
      <c r="I15" s="17">
        <f t="shared" si="1"/>
        <v>0.96951219512195119</v>
      </c>
      <c r="J15" s="20">
        <f t="shared" si="2"/>
        <v>0.6587317073170732</v>
      </c>
      <c r="K15" s="15">
        <f t="shared" si="3"/>
        <v>2142439.2429268295</v>
      </c>
      <c r="L15" s="8"/>
      <c r="Z15" s="10"/>
      <c r="AA15" s="11"/>
      <c r="AB15" s="11"/>
    </row>
    <row r="16" spans="1:28" ht="27.75">
      <c r="A16" s="9">
        <v>11</v>
      </c>
      <c r="B16" s="1">
        <v>60000000</v>
      </c>
      <c r="C16" s="1">
        <v>8</v>
      </c>
      <c r="D16" s="2">
        <v>1.6</v>
      </c>
      <c r="E16" s="2">
        <v>1</v>
      </c>
      <c r="F16" s="2">
        <v>1</v>
      </c>
      <c r="G16" s="15">
        <v>7212667</v>
      </c>
      <c r="H16" s="16">
        <f t="shared" si="0"/>
        <v>0.35199999999999998</v>
      </c>
      <c r="I16" s="17">
        <f t="shared" si="1"/>
        <v>0.90853658536585369</v>
      </c>
      <c r="J16" s="20">
        <f t="shared" si="2"/>
        <v>0.68019512195121945</v>
      </c>
      <c r="K16" s="15">
        <f t="shared" si="3"/>
        <v>4906020.9096585363</v>
      </c>
      <c r="L16" s="8"/>
      <c r="Z16" s="10"/>
      <c r="AA16" s="11"/>
      <c r="AB16" s="11"/>
    </row>
    <row r="17" spans="1:28" ht="27.75">
      <c r="A17" s="9">
        <v>12</v>
      </c>
      <c r="B17" s="1">
        <v>72000000</v>
      </c>
      <c r="C17" s="1">
        <v>15</v>
      </c>
      <c r="D17" s="2">
        <v>1.6</v>
      </c>
      <c r="E17" s="2">
        <v>1</v>
      </c>
      <c r="F17" s="2">
        <v>1</v>
      </c>
      <c r="G17" s="15">
        <v>9427407</v>
      </c>
      <c r="H17" s="16">
        <f t="shared" si="0"/>
        <v>0.35199999999999998</v>
      </c>
      <c r="I17" s="17">
        <f t="shared" si="1"/>
        <v>0.8902439024390244</v>
      </c>
      <c r="J17" s="20">
        <f t="shared" si="2"/>
        <v>0.68663414634146336</v>
      </c>
      <c r="K17" s="15">
        <f t="shared" si="3"/>
        <v>6473179.5576585364</v>
      </c>
      <c r="L17" s="8"/>
      <c r="Z17" s="10"/>
      <c r="AA17" s="11"/>
      <c r="AB17" s="11"/>
    </row>
    <row r="18" spans="1:28" ht="27.75">
      <c r="A18" s="9">
        <v>13</v>
      </c>
      <c r="B18" s="1">
        <v>83000000</v>
      </c>
      <c r="C18" s="1">
        <v>12</v>
      </c>
      <c r="D18" s="2">
        <v>1.6</v>
      </c>
      <c r="E18" s="2">
        <v>1</v>
      </c>
      <c r="F18" s="2">
        <v>1</v>
      </c>
      <c r="G18" s="15">
        <v>9686401</v>
      </c>
      <c r="H18" s="16">
        <f t="shared" si="0"/>
        <v>0.35199999999999998</v>
      </c>
      <c r="I18" s="17">
        <f t="shared" si="1"/>
        <v>0.87347560975609762</v>
      </c>
      <c r="J18" s="20">
        <f t="shared" si="2"/>
        <v>0.69253658536585361</v>
      </c>
      <c r="K18" s="15">
        <f t="shared" si="3"/>
        <v>6708187.0730243893</v>
      </c>
      <c r="L18" s="8"/>
      <c r="Z18" s="10"/>
      <c r="AA18" s="11"/>
      <c r="AB18" s="11"/>
    </row>
    <row r="19" spans="1:28" ht="27.75">
      <c r="A19" s="9">
        <v>14</v>
      </c>
      <c r="B19" s="1">
        <v>42000000</v>
      </c>
      <c r="C19" s="1">
        <v>9</v>
      </c>
      <c r="D19" s="2">
        <v>1.6</v>
      </c>
      <c r="E19" s="2">
        <v>1</v>
      </c>
      <c r="F19" s="2">
        <v>1</v>
      </c>
      <c r="G19" s="15">
        <v>6059260</v>
      </c>
      <c r="H19" s="16">
        <f t="shared" si="0"/>
        <v>0.35199999999999998</v>
      </c>
      <c r="I19" s="17">
        <f t="shared" si="1"/>
        <v>0.93597560975609762</v>
      </c>
      <c r="J19" s="20">
        <f t="shared" si="2"/>
        <v>0.67053658536585359</v>
      </c>
      <c r="K19" s="15">
        <f t="shared" si="3"/>
        <v>4062955.510243902</v>
      </c>
      <c r="L19" s="8"/>
      <c r="Z19" s="10"/>
      <c r="AA19" s="11"/>
      <c r="AB19" s="11"/>
    </row>
    <row r="20" spans="1:28" ht="27.75">
      <c r="A20" s="9">
        <v>15</v>
      </c>
      <c r="B20" s="1">
        <v>0</v>
      </c>
      <c r="C20" s="1">
        <v>0</v>
      </c>
      <c r="D20" s="2">
        <v>0</v>
      </c>
      <c r="E20" s="2">
        <v>0</v>
      </c>
      <c r="F20" s="2">
        <v>0</v>
      </c>
      <c r="G20" s="15">
        <v>0</v>
      </c>
      <c r="H20" s="16">
        <f t="shared" si="0"/>
        <v>0</v>
      </c>
      <c r="I20" s="17">
        <f t="shared" si="1"/>
        <v>0</v>
      </c>
      <c r="J20" s="20">
        <f t="shared" si="2"/>
        <v>0</v>
      </c>
      <c r="K20" s="15">
        <f>G20*J20</f>
        <v>0</v>
      </c>
      <c r="L20" s="19"/>
      <c r="Z20" s="10"/>
      <c r="AA20" s="11"/>
      <c r="AB20" s="11"/>
    </row>
    <row r="21" spans="1:28" ht="27.75">
      <c r="A21" s="9">
        <v>16</v>
      </c>
      <c r="B21" s="1">
        <v>0</v>
      </c>
      <c r="C21" s="1">
        <v>0</v>
      </c>
      <c r="D21" s="2">
        <v>0</v>
      </c>
      <c r="E21" s="2">
        <v>0</v>
      </c>
      <c r="F21" s="2">
        <v>0</v>
      </c>
      <c r="G21" s="15">
        <v>0</v>
      </c>
      <c r="H21" s="16">
        <f t="shared" si="0"/>
        <v>0</v>
      </c>
      <c r="I21" s="17">
        <f t="shared" si="1"/>
        <v>0</v>
      </c>
      <c r="J21" s="20">
        <f t="shared" si="2"/>
        <v>0</v>
      </c>
      <c r="K21" s="15">
        <f t="shared" si="3"/>
        <v>0</v>
      </c>
      <c r="L21" s="8"/>
      <c r="Z21" s="10"/>
      <c r="AA21" s="11"/>
      <c r="AB21" s="11"/>
    </row>
    <row r="22" spans="1:28" ht="27.75">
      <c r="A22" s="9">
        <v>17</v>
      </c>
      <c r="B22" s="1">
        <v>0</v>
      </c>
      <c r="C22" s="1">
        <v>0</v>
      </c>
      <c r="D22" s="2">
        <v>0</v>
      </c>
      <c r="E22" s="2">
        <v>0</v>
      </c>
      <c r="F22" s="2">
        <v>0</v>
      </c>
      <c r="G22" s="15">
        <v>0</v>
      </c>
      <c r="H22" s="16">
        <f t="shared" si="0"/>
        <v>0</v>
      </c>
      <c r="I22" s="17">
        <f t="shared" si="1"/>
        <v>0</v>
      </c>
      <c r="J22" s="20">
        <f t="shared" si="2"/>
        <v>0</v>
      </c>
      <c r="K22" s="15">
        <f t="shared" si="3"/>
        <v>0</v>
      </c>
      <c r="L22" s="8"/>
      <c r="Z22" s="10"/>
      <c r="AA22" s="11"/>
      <c r="AB22" s="11"/>
    </row>
    <row r="23" spans="1:28" ht="27.75">
      <c r="A23" s="9">
        <v>18</v>
      </c>
      <c r="B23" s="1">
        <v>0</v>
      </c>
      <c r="C23" s="1">
        <v>0</v>
      </c>
      <c r="D23" s="2">
        <v>0</v>
      </c>
      <c r="E23" s="2">
        <v>0</v>
      </c>
      <c r="F23" s="2">
        <v>0</v>
      </c>
      <c r="G23" s="15">
        <v>0</v>
      </c>
      <c r="H23" s="16">
        <f t="shared" si="0"/>
        <v>0</v>
      </c>
      <c r="I23" s="17">
        <f t="shared" si="1"/>
        <v>0</v>
      </c>
      <c r="J23" s="20">
        <f t="shared" si="2"/>
        <v>0</v>
      </c>
      <c r="K23" s="15">
        <f t="shared" si="3"/>
        <v>0</v>
      </c>
      <c r="L23" s="8"/>
      <c r="Z23" s="10"/>
      <c r="AA23" s="11"/>
      <c r="AB23" s="11"/>
    </row>
    <row r="24" spans="1:28" ht="27.75">
      <c r="A24" s="9">
        <v>19</v>
      </c>
      <c r="B24" s="1">
        <v>0</v>
      </c>
      <c r="C24" s="1">
        <v>0</v>
      </c>
      <c r="D24" s="2">
        <v>0</v>
      </c>
      <c r="E24" s="2">
        <v>0</v>
      </c>
      <c r="F24" s="2">
        <v>0</v>
      </c>
      <c r="G24" s="15">
        <v>0</v>
      </c>
      <c r="H24" s="16">
        <f t="shared" si="0"/>
        <v>0</v>
      </c>
      <c r="I24" s="17">
        <f t="shared" si="1"/>
        <v>0</v>
      </c>
      <c r="J24" s="20">
        <f t="shared" si="2"/>
        <v>0</v>
      </c>
      <c r="K24" s="15">
        <f t="shared" si="3"/>
        <v>0</v>
      </c>
      <c r="L24" s="8"/>
      <c r="Z24" s="10"/>
      <c r="AA24" s="11"/>
      <c r="AB24" s="11"/>
    </row>
    <row r="25" spans="1:28" ht="27.75">
      <c r="A25" s="9">
        <v>20</v>
      </c>
      <c r="B25" s="1">
        <v>0</v>
      </c>
      <c r="C25" s="1">
        <v>0</v>
      </c>
      <c r="D25" s="2">
        <v>0</v>
      </c>
      <c r="E25" s="2">
        <v>0</v>
      </c>
      <c r="F25" s="2">
        <v>0</v>
      </c>
      <c r="G25" s="15">
        <v>0</v>
      </c>
      <c r="H25" s="16">
        <f t="shared" si="0"/>
        <v>0</v>
      </c>
      <c r="I25" s="17">
        <f t="shared" si="1"/>
        <v>0</v>
      </c>
      <c r="J25" s="20">
        <f t="shared" si="2"/>
        <v>0</v>
      </c>
      <c r="K25" s="15">
        <f t="shared" si="3"/>
        <v>0</v>
      </c>
      <c r="L25" s="8"/>
      <c r="Z25" s="10"/>
      <c r="AA25" s="11"/>
      <c r="AB25" s="11"/>
    </row>
    <row r="26" spans="1:28" ht="27.75">
      <c r="A26" s="12"/>
      <c r="B26" s="13"/>
      <c r="C26" s="13"/>
      <c r="D26" s="14"/>
      <c r="E26" s="14"/>
      <c r="F26" s="14"/>
      <c r="G26" s="13"/>
      <c r="H26" s="13"/>
      <c r="I26" s="13"/>
      <c r="J26" s="13"/>
      <c r="K26" s="13"/>
      <c r="Z26" s="10"/>
      <c r="AA26" s="11"/>
      <c r="AB26" s="11"/>
    </row>
    <row r="27" spans="1:28" hidden="1">
      <c r="G27" s="7">
        <v>2</v>
      </c>
      <c r="H27" s="7">
        <v>0.2</v>
      </c>
      <c r="I27" s="7">
        <f>H27/2</f>
        <v>0.1</v>
      </c>
    </row>
    <row r="28" spans="1:28" hidden="1">
      <c r="G28" s="7">
        <v>3</v>
      </c>
      <c r="H28" s="7">
        <v>0.3</v>
      </c>
      <c r="I28" s="7">
        <f t="shared" ref="I28:I45" si="4">H28/2</f>
        <v>0.15</v>
      </c>
    </row>
    <row r="29" spans="1:28" hidden="1">
      <c r="G29" s="7">
        <v>4</v>
      </c>
      <c r="H29" s="7">
        <v>0.38</v>
      </c>
      <c r="I29" s="7">
        <f t="shared" si="4"/>
        <v>0.19</v>
      </c>
    </row>
    <row r="30" spans="1:28" hidden="1">
      <c r="G30" s="7">
        <v>5</v>
      </c>
      <c r="H30" s="7">
        <v>0.438</v>
      </c>
      <c r="I30" s="7">
        <f t="shared" si="4"/>
        <v>0.219</v>
      </c>
    </row>
    <row r="31" spans="1:28" hidden="1">
      <c r="G31" s="7">
        <v>6</v>
      </c>
      <c r="H31" s="7">
        <v>0.48599999999999999</v>
      </c>
      <c r="I31" s="7">
        <f t="shared" si="4"/>
        <v>0.24299999999999999</v>
      </c>
    </row>
    <row r="32" spans="1:28" hidden="1">
      <c r="G32" s="7">
        <v>7</v>
      </c>
      <c r="H32" s="7">
        <v>0.52600000000000002</v>
      </c>
      <c r="I32" s="7">
        <f t="shared" si="4"/>
        <v>0.26300000000000001</v>
      </c>
    </row>
    <row r="33" spans="2:10" hidden="1">
      <c r="G33" s="7">
        <v>8</v>
      </c>
      <c r="H33" s="7">
        <v>0.56100000000000005</v>
      </c>
      <c r="I33" s="7">
        <f t="shared" si="4"/>
        <v>0.28050000000000003</v>
      </c>
    </row>
    <row r="34" spans="2:10" hidden="1">
      <c r="G34" s="7">
        <v>9</v>
      </c>
      <c r="H34" s="7">
        <v>0.59199999999999997</v>
      </c>
      <c r="I34" s="7">
        <f t="shared" si="4"/>
        <v>0.29599999999999999</v>
      </c>
    </row>
    <row r="35" spans="2:10" hidden="1">
      <c r="G35" s="7">
        <v>10</v>
      </c>
      <c r="H35" s="7">
        <v>0.62</v>
      </c>
      <c r="I35" s="7">
        <f t="shared" si="4"/>
        <v>0.31</v>
      </c>
    </row>
    <row r="36" spans="2:10" hidden="1">
      <c r="G36" s="7">
        <v>11</v>
      </c>
      <c r="H36" s="7">
        <v>0.64119999999999999</v>
      </c>
      <c r="I36" s="7">
        <f t="shared" si="4"/>
        <v>0.3206</v>
      </c>
    </row>
    <row r="37" spans="2:10" hidden="1">
      <c r="G37" s="7">
        <v>12</v>
      </c>
      <c r="H37" s="7">
        <v>0.66239999999999999</v>
      </c>
      <c r="I37" s="7">
        <f t="shared" si="4"/>
        <v>0.33119999999999999</v>
      </c>
    </row>
    <row r="38" spans="2:10" hidden="1">
      <c r="G38" s="7">
        <v>13</v>
      </c>
      <c r="H38" s="7">
        <v>0.68359999999999999</v>
      </c>
      <c r="I38" s="7">
        <f t="shared" si="4"/>
        <v>0.34179999999999999</v>
      </c>
    </row>
    <row r="39" spans="2:10" hidden="1">
      <c r="G39" s="7">
        <v>14</v>
      </c>
      <c r="H39" s="7">
        <v>0.70479999999999998</v>
      </c>
      <c r="I39" s="7">
        <f t="shared" si="4"/>
        <v>0.35239999999999999</v>
      </c>
    </row>
    <row r="40" spans="2:10" hidden="1">
      <c r="G40" s="7">
        <v>15</v>
      </c>
      <c r="H40" s="7">
        <v>0.72599999999999998</v>
      </c>
      <c r="I40" s="7">
        <f t="shared" si="4"/>
        <v>0.36299999999999999</v>
      </c>
    </row>
    <row r="41" spans="2:10" hidden="1">
      <c r="G41" s="7">
        <v>16</v>
      </c>
      <c r="H41" s="7">
        <v>0.74080000000000001</v>
      </c>
      <c r="I41" s="7">
        <f t="shared" si="4"/>
        <v>0.37040000000000001</v>
      </c>
    </row>
    <row r="42" spans="2:10" hidden="1">
      <c r="G42" s="7">
        <v>17</v>
      </c>
      <c r="H42" s="7">
        <v>0.75560000000000005</v>
      </c>
      <c r="I42" s="7">
        <f t="shared" si="4"/>
        <v>0.37780000000000002</v>
      </c>
    </row>
    <row r="43" spans="2:10" hidden="1">
      <c r="G43" s="7">
        <v>18</v>
      </c>
      <c r="H43" s="7">
        <v>0.77039999999999997</v>
      </c>
      <c r="I43" s="7">
        <f t="shared" si="4"/>
        <v>0.38519999999999999</v>
      </c>
    </row>
    <row r="44" spans="2:10" hidden="1">
      <c r="G44" s="7">
        <v>19</v>
      </c>
      <c r="H44" s="7">
        <v>0.78520000000000001</v>
      </c>
      <c r="I44" s="7">
        <f t="shared" si="4"/>
        <v>0.3926</v>
      </c>
    </row>
    <row r="45" spans="2:10" hidden="1">
      <c r="G45" s="7">
        <v>20</v>
      </c>
      <c r="H45" s="7">
        <v>0.8</v>
      </c>
      <c r="I45" s="7">
        <f t="shared" si="4"/>
        <v>0.4</v>
      </c>
    </row>
    <row r="48" spans="2:10" ht="33.75">
      <c r="B48" s="31" t="s">
        <v>15</v>
      </c>
      <c r="C48" s="31"/>
      <c r="D48" s="31"/>
      <c r="E48" s="31"/>
      <c r="H48" s="18" t="s">
        <v>19</v>
      </c>
      <c r="J48" s="18"/>
    </row>
    <row r="49" spans="8:15" ht="33.75">
      <c r="H49" s="18"/>
      <c r="I49" s="18"/>
      <c r="K49" s="18"/>
      <c r="L49" s="18"/>
    </row>
    <row r="50" spans="8:15" ht="33.75">
      <c r="K50" s="31"/>
      <c r="L50" s="31"/>
      <c r="M50" s="31"/>
      <c r="N50" s="31"/>
      <c r="O50" s="31"/>
    </row>
  </sheetData>
  <mergeCells count="18">
    <mergeCell ref="B48:E48"/>
    <mergeCell ref="K50:O50"/>
    <mergeCell ref="K4:K5"/>
    <mergeCell ref="A3:F3"/>
    <mergeCell ref="G3:K3"/>
    <mergeCell ref="J2:K2"/>
    <mergeCell ref="G2:I2"/>
    <mergeCell ref="A2:F2"/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</mergeCells>
  <dataValidations count="1">
    <dataValidation type="whole" allowBlank="1" showInputMessage="1" showErrorMessage="1" error="!!! حداقل 2 پیمان و حداکثر 20 پیمان " sqref="J2:K2">
      <formula1>2</formula1>
      <formula2>20</formula2>
    </dataValidation>
  </dataValidations>
  <printOptions horizontalCentered="1" verticalCentered="1"/>
  <pageMargins left="0" right="0" top="0" bottom="0" header="0" footer="0"/>
  <pageSetup paperSize="8" scale="56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5612</Zabeteh>
    <dlcnt xmlns="57cc77e0-a3cd-49e6-ad4b-89ed8cc4558b">18</dlcnt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C02B48-66A6-4B79-935E-1D2EB0BC9B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7BAC8-E71E-4625-83A2-84ED886F60A2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80445083-8746-43A3-9527-1790FD2DBC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تعدد پیمان</vt:lpstr>
      <vt:lpstr>'تعدد پیمان'!Print_Area</vt:lpstr>
      <vt:lpstr>'تعدد پیمان'!Print_Titles</vt:lpstr>
    </vt:vector>
  </TitlesOfParts>
  <Company>rahyab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برآورد حق‌الزحمه درصورت تعدد پيمان</dc:title>
  <dc:creator>امید صالحی</dc:creator>
  <cp:lastModifiedBy>فاطمه بابالو</cp:lastModifiedBy>
  <cp:lastPrinted>2019-03-11T08:27:44Z</cp:lastPrinted>
  <dcterms:created xsi:type="dcterms:W3CDTF">2017-12-31T04:43:10Z</dcterms:created>
  <dcterms:modified xsi:type="dcterms:W3CDTF">2021-05-10T09:07:13Z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311800</vt:r8>
  </property>
</Properties>
</file>